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44" i="1" l="1"/>
  <c r="D22" i="2" l="1"/>
  <c r="D28" i="1"/>
  <c r="D22" i="1"/>
  <c r="D28" i="2"/>
  <c r="D29" i="2" l="1"/>
  <c r="D31" i="2" s="1"/>
</calcChain>
</file>

<file path=xl/sharedStrings.xml><?xml version="1.0" encoding="utf-8"?>
<sst xmlns="http://schemas.openxmlformats.org/spreadsheetml/2006/main" count="114" uniqueCount="85">
  <si>
    <t>"СОГЛАСОВАНО"</t>
  </si>
  <si>
    <t xml:space="preserve">Председатель регионального </t>
  </si>
  <si>
    <t>отделения ДОСААФ России</t>
  </si>
  <si>
    <t>Белгородскгой области</t>
  </si>
  <si>
    <t>_____________А. И. Ахтырский</t>
  </si>
  <si>
    <t>"УТВЕРЖДЕНО"</t>
  </si>
  <si>
    <t xml:space="preserve">Председатель местного </t>
  </si>
  <si>
    <t>отделение ДОСААФ России</t>
  </si>
  <si>
    <t xml:space="preserve">Борисовского района </t>
  </si>
  <si>
    <t>Белгородской области</t>
  </si>
  <si>
    <t>_____________Л. П. Шапошник</t>
  </si>
  <si>
    <t>в местном отделении ДОСААФ России Борисовского района Белгородской области</t>
  </si>
  <si>
    <t>№ п/п</t>
  </si>
  <si>
    <t>Наименование статей</t>
  </si>
  <si>
    <t>Сумма затрат на одного обучаемого</t>
  </si>
  <si>
    <t>Заработная плата</t>
  </si>
  <si>
    <t>1.</t>
  </si>
  <si>
    <t>а)Преподавателя</t>
  </si>
  <si>
    <t>коэффициент по занимаемой должности 18%</t>
  </si>
  <si>
    <t>отпускные 18%</t>
  </si>
  <si>
    <t>ИТОГО:</t>
  </si>
  <si>
    <t>б) мастера производственного обчению вождения</t>
  </si>
  <si>
    <t>коэффициент по занимаемой должности 16%</t>
  </si>
  <si>
    <t>персонально повышающий коэффициент 50%</t>
  </si>
  <si>
    <t>Итого учебной зарплаты</t>
  </si>
  <si>
    <t>в)АУП и обслуживающего персонала</t>
  </si>
  <si>
    <t>Всего зарплаты:</t>
  </si>
  <si>
    <t>2.</t>
  </si>
  <si>
    <t>3.</t>
  </si>
  <si>
    <t>4.</t>
  </si>
  <si>
    <t>5.</t>
  </si>
  <si>
    <t>Эксплуатационные расходы</t>
  </si>
  <si>
    <t>а) отчисление на восстановление шин</t>
  </si>
  <si>
    <t>б) ГСМ</t>
  </si>
  <si>
    <t>6.</t>
  </si>
  <si>
    <t>Транспортный налог 1,5%</t>
  </si>
  <si>
    <t>7.</t>
  </si>
  <si>
    <t>8.</t>
  </si>
  <si>
    <t>Всего расходов:</t>
  </si>
  <si>
    <t>Внереализационные расходы 16%</t>
  </si>
  <si>
    <t>9.</t>
  </si>
  <si>
    <t>К оплате:</t>
  </si>
  <si>
    <t>Земельный налог 0,27%</t>
  </si>
  <si>
    <t>ПОЯСНИТЕЛЬНАЯ ЗАПИСКА</t>
  </si>
  <si>
    <t>в) масло</t>
  </si>
  <si>
    <t>Рентабельность 20%</t>
  </si>
  <si>
    <t>а) отчисление на восстановление шин цена шин х 5 шт. 3360*5:40000*1000=405</t>
  </si>
  <si>
    <t>в)масло 135х0,6:100х500</t>
  </si>
  <si>
    <t>Итого:</t>
  </si>
  <si>
    <t>Рентабельность 12%</t>
  </si>
  <si>
    <t xml:space="preserve">             Гл.бухгалтер:                                       Уколова Н.Ф.                                                       </t>
  </si>
  <si>
    <t>Начисление на зарплату 23,1%</t>
  </si>
  <si>
    <t>Учебные расходы 10%</t>
  </si>
  <si>
    <t>Материальные затраты 5%</t>
  </si>
  <si>
    <t>Л.П.Шапошник</t>
  </si>
  <si>
    <t>Гл.бухгалтер</t>
  </si>
  <si>
    <t>Н.Ф.Уколова</t>
  </si>
  <si>
    <t>Председатель МО отделения Борисовского района</t>
  </si>
  <si>
    <t xml:space="preserve">Подготовки водителей транспортных средств категории "В" </t>
  </si>
  <si>
    <t>РАСЧЕТ</t>
  </si>
  <si>
    <t>Стоимости</t>
  </si>
  <si>
    <t>по программе введенной в действие приказом Министерства образования и науки РФ</t>
  </si>
  <si>
    <t>Эксплуатационные расходы                                                                    1890</t>
  </si>
  <si>
    <t>а)Преподавателя оклад 6380:72х138:25=490</t>
  </si>
  <si>
    <t>премия490*25%=122</t>
  </si>
  <si>
    <t>отпускные 18% (490+122)х18%=110</t>
  </si>
  <si>
    <t>б) мастера производственного обчению вождения оклад 5950:168.час.хкол.часов  56=1983</t>
  </si>
  <si>
    <t>коэффициент по занимаемой должности 16% (согластно полжении об оплате труда)1983*16=317</t>
  </si>
  <si>
    <t>персонально повышающий коэффициент 50% (согластно полжении об оплате труда)1983*56=1110</t>
  </si>
  <si>
    <t>отпускные 18% (1983+317+1110)*18%=614</t>
  </si>
  <si>
    <t>Итого учебной зарплаты(722+4024)=4746</t>
  </si>
  <si>
    <t>в)АУП и обслуживающего персонала                           60%</t>
  </si>
  <si>
    <t>Начисление на зарплату 23,1% от заработной платы7560*20,2</t>
  </si>
  <si>
    <t>Учебные расходы 10% 7560х10% =756</t>
  </si>
  <si>
    <t>Материальные затраты 5% 7560х5%=378</t>
  </si>
  <si>
    <t>б) ГСМ часы вожден.56 х 20 км : 100 норму расхода х цена бензина 20:100 х 14 х22=3450</t>
  </si>
  <si>
    <t>Транспортный налог 7560х1,5% =113</t>
  </si>
  <si>
    <t>Земельный налог 7560х0,27%=20</t>
  </si>
  <si>
    <t>Прочие расходы 25% 7560х25%=1890</t>
  </si>
  <si>
    <t>№1408 от26.06.2013 г.по МО ДОСААФ России Борисовского района</t>
  </si>
  <si>
    <t>19900=</t>
  </si>
  <si>
    <t>2014 г.-2015 г.</t>
  </si>
  <si>
    <t>01 октября 2014 г.</t>
  </si>
  <si>
    <t>2014 г.- 2015г.</t>
  </si>
  <si>
    <t>теория - 134 часов, вождение - 56 часов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</si>
</sst>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left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 wrapText="1"/>
    </xf>
    <xf numFmtId="0" fontId="0" fillId="0" borderId="5" xfId="0" applyNumberFormat="1" applyBorder="1" applyAlignment="1">
      <alignment horizontal="left" vertical="center" wrapText="1"/>
    </xf>
    <xf numFmtId="0" fontId="0" fillId="0" borderId="6" xfId="0" applyNumberFormat="1" applyBorder="1" applyAlignment="1">
      <alignment horizontal="left" vertical="center" wrapText="1"/>
    </xf>
    <xf numFmtId="1" fontId="0" fillId="0" borderId="7" xfId="0" applyNumberFormat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horizontal="left" vertical="center" wrapText="1"/>
    </xf>
    <xf numFmtId="1" fontId="0" fillId="0" borderId="10" xfId="0" applyNumberForma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left" vertical="center" wrapText="1"/>
    </xf>
    <xf numFmtId="1" fontId="2" fillId="0" borderId="11" xfId="0" applyNumberFormat="1" applyFont="1" applyBorder="1" applyAlignment="1">
      <alignment horizontal="left" vertical="center" wrapText="1"/>
    </xf>
    <xf numFmtId="1" fontId="2" fillId="0" borderId="12" xfId="0" applyNumberFormat="1" applyFont="1" applyBorder="1" applyAlignment="1">
      <alignment horizontal="left" vertical="center" wrapText="1"/>
    </xf>
    <xf numFmtId="1" fontId="2" fillId="0" borderId="13" xfId="0" applyNumberFormat="1" applyFont="1" applyBorder="1" applyAlignment="1">
      <alignment horizontal="left" vertical="center" wrapText="1"/>
    </xf>
    <xf numFmtId="1" fontId="2" fillId="0" borderId="5" xfId="0" applyNumberFormat="1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1" fontId="0" fillId="0" borderId="0" xfId="0" applyNumberFormat="1"/>
    <xf numFmtId="1" fontId="2" fillId="0" borderId="14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1" fontId="0" fillId="0" borderId="14" xfId="0" applyNumberFormat="1" applyBorder="1" applyAlignment="1">
      <alignment horizontal="center" vertical="center" wrapText="1"/>
    </xf>
    <xf numFmtId="0" fontId="0" fillId="0" borderId="15" xfId="0" applyBorder="1"/>
    <xf numFmtId="0" fontId="3" fillId="0" borderId="16" xfId="0" applyFont="1" applyBorder="1"/>
    <xf numFmtId="0" fontId="3" fillId="0" borderId="17" xfId="0" applyFont="1" applyBorder="1"/>
    <xf numFmtId="0" fontId="2" fillId="0" borderId="6" xfId="0" applyNumberFormat="1" applyFont="1" applyBorder="1" applyAlignment="1">
      <alignment horizontal="left" vertical="center" wrapText="1"/>
    </xf>
    <xf numFmtId="1" fontId="2" fillId="0" borderId="18" xfId="0" applyNumberFormat="1" applyFont="1" applyBorder="1" applyAlignment="1">
      <alignment horizontal="left" vertical="center" wrapText="1"/>
    </xf>
    <xf numFmtId="1" fontId="0" fillId="0" borderId="19" xfId="0" applyNumberForma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vertical="center" wrapText="1"/>
    </xf>
    <xf numFmtId="1" fontId="2" fillId="0" borderId="20" xfId="0" applyNumberFormat="1" applyFont="1" applyBorder="1" applyAlignment="1">
      <alignment horizontal="left" vertical="center" wrapText="1"/>
    </xf>
    <xf numFmtId="1" fontId="0" fillId="0" borderId="21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2" fillId="0" borderId="22" xfId="0" applyNumberFormat="1" applyFont="1" applyBorder="1" applyAlignment="1">
      <alignment horizontal="left" vertical="center" wrapText="1"/>
    </xf>
    <xf numFmtId="1" fontId="2" fillId="0" borderId="17" xfId="0" applyNumberFormat="1" applyFont="1" applyBorder="1" applyAlignment="1">
      <alignment horizontal="left" vertical="center" wrapText="1"/>
    </xf>
    <xf numFmtId="0" fontId="2" fillId="0" borderId="23" xfId="0" applyNumberFormat="1" applyFont="1" applyBorder="1" applyAlignment="1">
      <alignment horizontal="left" vertical="center" wrapText="1"/>
    </xf>
    <xf numFmtId="0" fontId="2" fillId="0" borderId="24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topLeftCell="A7" workbookViewId="0">
      <selection activeCell="D20" sqref="D20"/>
    </sheetView>
  </sheetViews>
  <sheetFormatPr defaultRowHeight="15" x14ac:dyDescent="0.25"/>
  <cols>
    <col min="1" max="1" width="7.28515625" customWidth="1"/>
    <col min="2" max="2" width="6.7109375" customWidth="1"/>
    <col min="3" max="3" width="49.28515625" customWidth="1"/>
    <col min="4" max="4" width="19.85546875" customWidth="1"/>
  </cols>
  <sheetData>
    <row r="1" spans="1:5" x14ac:dyDescent="0.25">
      <c r="A1" t="s">
        <v>0</v>
      </c>
    </row>
    <row r="2" spans="1:5" x14ac:dyDescent="0.25">
      <c r="A2" t="s">
        <v>1</v>
      </c>
    </row>
    <row r="3" spans="1:5" x14ac:dyDescent="0.25">
      <c r="A3" t="s">
        <v>2</v>
      </c>
    </row>
    <row r="4" spans="1:5" x14ac:dyDescent="0.25">
      <c r="A4" t="s">
        <v>3</v>
      </c>
    </row>
    <row r="6" spans="1:5" x14ac:dyDescent="0.25">
      <c r="A6" t="s">
        <v>4</v>
      </c>
    </row>
    <row r="8" spans="1:5" x14ac:dyDescent="0.25">
      <c r="B8" t="s">
        <v>82</v>
      </c>
    </row>
    <row r="9" spans="1:5" x14ac:dyDescent="0.25">
      <c r="C9" s="1" t="s">
        <v>59</v>
      </c>
    </row>
    <row r="10" spans="1:5" x14ac:dyDescent="0.25">
      <c r="A10" t="s">
        <v>60</v>
      </c>
      <c r="C10" s="1" t="s">
        <v>58</v>
      </c>
    </row>
    <row r="11" spans="1:5" x14ac:dyDescent="0.25">
      <c r="A11" t="s">
        <v>61</v>
      </c>
      <c r="C11" s="1"/>
      <c r="E11" s="1"/>
    </row>
    <row r="12" spans="1:5" x14ac:dyDescent="0.25">
      <c r="A12" t="s">
        <v>79</v>
      </c>
      <c r="C12" s="1"/>
    </row>
    <row r="13" spans="1:5" x14ac:dyDescent="0.25">
      <c r="C13" s="1" t="s">
        <v>81</v>
      </c>
    </row>
    <row r="14" spans="1:5" x14ac:dyDescent="0.25">
      <c r="C14" s="38" t="s">
        <v>84</v>
      </c>
    </row>
    <row r="15" spans="1:5" ht="15.75" thickBot="1" x14ac:dyDescent="0.3"/>
    <row r="16" spans="1:5" ht="32.25" customHeight="1" thickBot="1" x14ac:dyDescent="0.3">
      <c r="B16" s="4" t="s">
        <v>12</v>
      </c>
      <c r="C16" s="5" t="s">
        <v>13</v>
      </c>
      <c r="D16" s="6" t="s">
        <v>14</v>
      </c>
    </row>
    <row r="17" spans="2:6" ht="15" customHeight="1" thickBot="1" x14ac:dyDescent="0.3">
      <c r="B17" s="16" t="s">
        <v>16</v>
      </c>
      <c r="C17" s="39" t="s">
        <v>15</v>
      </c>
      <c r="D17" s="40"/>
    </row>
    <row r="18" spans="2:6" x14ac:dyDescent="0.25">
      <c r="B18" s="17"/>
      <c r="C18" s="9" t="s">
        <v>17</v>
      </c>
      <c r="D18" s="10">
        <v>490</v>
      </c>
    </row>
    <row r="19" spans="2:6" ht="17.25" customHeight="1" x14ac:dyDescent="0.25">
      <c r="B19" s="18"/>
      <c r="C19" s="3" t="s">
        <v>18</v>
      </c>
      <c r="D19" s="11">
        <v>122</v>
      </c>
    </row>
    <row r="20" spans="2:6" x14ac:dyDescent="0.25">
      <c r="B20" s="18"/>
      <c r="C20" s="3" t="s">
        <v>23</v>
      </c>
      <c r="D20" s="11"/>
    </row>
    <row r="21" spans="2:6" x14ac:dyDescent="0.25">
      <c r="B21" s="18"/>
      <c r="C21" s="3" t="s">
        <v>19</v>
      </c>
      <c r="D21" s="11">
        <v>110</v>
      </c>
    </row>
    <row r="22" spans="2:6" ht="15.75" thickBot="1" x14ac:dyDescent="0.3">
      <c r="B22" s="19"/>
      <c r="C22" s="12" t="s">
        <v>20</v>
      </c>
      <c r="D22" s="13">
        <f>D21+D20+D19+D18</f>
        <v>722</v>
      </c>
    </row>
    <row r="23" spans="2:6" ht="18" customHeight="1" x14ac:dyDescent="0.25">
      <c r="B23" s="17"/>
      <c r="C23" s="9" t="s">
        <v>21</v>
      </c>
      <c r="D23" s="10">
        <v>1983</v>
      </c>
    </row>
    <row r="24" spans="2:6" x14ac:dyDescent="0.25">
      <c r="B24" s="18"/>
      <c r="C24" s="3"/>
      <c r="D24" s="11"/>
    </row>
    <row r="25" spans="2:6" x14ac:dyDescent="0.25">
      <c r="B25" s="18"/>
      <c r="C25" s="3" t="s">
        <v>22</v>
      </c>
      <c r="D25" s="11">
        <v>317</v>
      </c>
    </row>
    <row r="26" spans="2:6" x14ac:dyDescent="0.25">
      <c r="B26" s="18"/>
      <c r="C26" s="3" t="s">
        <v>23</v>
      </c>
      <c r="D26" s="11">
        <v>1110</v>
      </c>
    </row>
    <row r="27" spans="2:6" x14ac:dyDescent="0.25">
      <c r="B27" s="18"/>
      <c r="C27" s="3" t="s">
        <v>19</v>
      </c>
      <c r="D27" s="11">
        <v>614</v>
      </c>
    </row>
    <row r="28" spans="2:6" ht="15.75" thickBot="1" x14ac:dyDescent="0.3">
      <c r="B28" s="19"/>
      <c r="C28" s="12" t="s">
        <v>20</v>
      </c>
      <c r="D28" s="13">
        <f>D27+D26+D25+D24+D23</f>
        <v>4024</v>
      </c>
    </row>
    <row r="29" spans="2:6" x14ac:dyDescent="0.25">
      <c r="B29" s="17"/>
      <c r="C29" s="9" t="s">
        <v>24</v>
      </c>
      <c r="D29" s="10">
        <v>4746</v>
      </c>
      <c r="F29" s="24"/>
    </row>
    <row r="30" spans="2:6" x14ac:dyDescent="0.25">
      <c r="B30" s="18"/>
      <c r="C30" s="3" t="s">
        <v>25</v>
      </c>
      <c r="D30" s="11">
        <v>2835</v>
      </c>
    </row>
    <row r="31" spans="2:6" ht="15.75" thickBot="1" x14ac:dyDescent="0.3">
      <c r="B31" s="19"/>
      <c r="C31" s="14" t="s">
        <v>26</v>
      </c>
      <c r="D31" s="15">
        <v>7581</v>
      </c>
    </row>
    <row r="32" spans="2:6" x14ac:dyDescent="0.25">
      <c r="B32" s="20" t="s">
        <v>27</v>
      </c>
      <c r="C32" s="22" t="s">
        <v>51</v>
      </c>
      <c r="D32" s="7">
        <v>1746</v>
      </c>
    </row>
    <row r="33" spans="2:4" x14ac:dyDescent="0.25">
      <c r="B33" s="21" t="s">
        <v>28</v>
      </c>
      <c r="C33" s="23" t="s">
        <v>52</v>
      </c>
      <c r="D33" s="2">
        <v>756</v>
      </c>
    </row>
    <row r="34" spans="2:4" x14ac:dyDescent="0.25">
      <c r="B34" s="21" t="s">
        <v>29</v>
      </c>
      <c r="C34" s="23" t="s">
        <v>53</v>
      </c>
      <c r="D34" s="2">
        <v>378</v>
      </c>
    </row>
    <row r="35" spans="2:4" x14ac:dyDescent="0.25">
      <c r="B35" s="21" t="s">
        <v>30</v>
      </c>
      <c r="C35" s="41" t="s">
        <v>62</v>
      </c>
      <c r="D35" s="42"/>
    </row>
    <row r="36" spans="2:4" x14ac:dyDescent="0.25">
      <c r="B36" s="20"/>
      <c r="C36" s="8" t="s">
        <v>32</v>
      </c>
      <c r="D36" s="7">
        <v>405</v>
      </c>
    </row>
    <row r="37" spans="2:4" x14ac:dyDescent="0.25">
      <c r="B37" s="21"/>
      <c r="C37" s="3" t="s">
        <v>33</v>
      </c>
      <c r="D37" s="2">
        <v>3450</v>
      </c>
    </row>
    <row r="38" spans="2:4" x14ac:dyDescent="0.25">
      <c r="B38" s="21"/>
      <c r="C38" s="3" t="s">
        <v>44</v>
      </c>
      <c r="D38" s="2">
        <v>405</v>
      </c>
    </row>
    <row r="39" spans="2:4" x14ac:dyDescent="0.25">
      <c r="B39" s="21" t="s">
        <v>34</v>
      </c>
      <c r="C39" s="23" t="s">
        <v>35</v>
      </c>
      <c r="D39" s="2">
        <v>113</v>
      </c>
    </row>
    <row r="40" spans="2:4" x14ac:dyDescent="0.25">
      <c r="B40" s="21" t="s">
        <v>36</v>
      </c>
      <c r="C40" s="23" t="s">
        <v>42</v>
      </c>
      <c r="D40" s="2">
        <v>20</v>
      </c>
    </row>
    <row r="41" spans="2:4" x14ac:dyDescent="0.25">
      <c r="B41" s="20"/>
      <c r="C41" s="8" t="s">
        <v>20</v>
      </c>
      <c r="D41" s="7">
        <v>16744</v>
      </c>
    </row>
    <row r="42" spans="2:4" x14ac:dyDescent="0.25">
      <c r="B42" s="21" t="s">
        <v>37</v>
      </c>
      <c r="C42" s="23" t="s">
        <v>39</v>
      </c>
      <c r="D42" s="2">
        <v>1698</v>
      </c>
    </row>
    <row r="43" spans="2:4" x14ac:dyDescent="0.25">
      <c r="B43" s="21" t="s">
        <v>40</v>
      </c>
      <c r="C43" s="23" t="s">
        <v>45</v>
      </c>
      <c r="D43" s="2">
        <v>1498</v>
      </c>
    </row>
    <row r="44" spans="2:4" ht="15.75" thickBot="1" x14ac:dyDescent="0.3">
      <c r="B44" s="25"/>
      <c r="C44" s="26" t="s">
        <v>38</v>
      </c>
      <c r="D44" s="27">
        <f>D43+D42+D41</f>
        <v>19940</v>
      </c>
    </row>
    <row r="45" spans="2:4" ht="15.75" thickBot="1" x14ac:dyDescent="0.3">
      <c r="B45" s="28"/>
      <c r="C45" s="29" t="s">
        <v>41</v>
      </c>
      <c r="D45" s="30">
        <v>19900</v>
      </c>
    </row>
    <row r="46" spans="2:4" x14ac:dyDescent="0.25">
      <c r="B46" t="s">
        <v>57</v>
      </c>
      <c r="D46" t="s">
        <v>54</v>
      </c>
    </row>
    <row r="48" spans="2:4" x14ac:dyDescent="0.25">
      <c r="B48" t="s">
        <v>55</v>
      </c>
      <c r="D48" t="s">
        <v>56</v>
      </c>
    </row>
  </sheetData>
  <mergeCells count="2">
    <mergeCell ref="C17:D17"/>
    <mergeCell ref="C35:D35"/>
  </mergeCells>
  <phoneticPr fontId="0" type="noConversion"/>
  <pageMargins left="0.70866141732283472" right="0" top="0.74803149606299213" bottom="0.74803149606299213" header="0.31496062992125984" footer="0.31496062992125984"/>
  <pageSetup paperSize="9" orientation="portrait" horizontalDpi="120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opLeftCell="A9" workbookViewId="0">
      <selection activeCell="E24" sqref="E24"/>
    </sheetView>
  </sheetViews>
  <sheetFormatPr defaultRowHeight="15" x14ac:dyDescent="0.25"/>
  <cols>
    <col min="1" max="1" width="7.85546875" customWidth="1"/>
    <col min="2" max="2" width="7.5703125" customWidth="1"/>
    <col min="3" max="3" width="51.42578125" customWidth="1"/>
    <col min="4" max="4" width="20.42578125" customWidth="1"/>
  </cols>
  <sheetData>
    <row r="1" spans="1:4" hidden="1" x14ac:dyDescent="0.25">
      <c r="A1" t="s">
        <v>0</v>
      </c>
      <c r="D1" t="s">
        <v>5</v>
      </c>
    </row>
    <row r="2" spans="1:4" hidden="1" x14ac:dyDescent="0.25">
      <c r="A2" t="s">
        <v>1</v>
      </c>
      <c r="D2" t="s">
        <v>6</v>
      </c>
    </row>
    <row r="3" spans="1:4" hidden="1" x14ac:dyDescent="0.25">
      <c r="A3" t="s">
        <v>2</v>
      </c>
      <c r="D3" t="s">
        <v>7</v>
      </c>
    </row>
    <row r="4" spans="1:4" hidden="1" x14ac:dyDescent="0.25">
      <c r="A4" t="s">
        <v>3</v>
      </c>
      <c r="D4" t="s">
        <v>8</v>
      </c>
    </row>
    <row r="5" spans="1:4" hidden="1" x14ac:dyDescent="0.25">
      <c r="D5" t="s">
        <v>9</v>
      </c>
    </row>
    <row r="6" spans="1:4" hidden="1" x14ac:dyDescent="0.25">
      <c r="A6" t="s">
        <v>4</v>
      </c>
      <c r="D6" t="s">
        <v>10</v>
      </c>
    </row>
    <row r="7" spans="1:4" hidden="1" x14ac:dyDescent="0.25"/>
    <row r="8" spans="1:4" hidden="1" x14ac:dyDescent="0.25"/>
    <row r="9" spans="1:4" x14ac:dyDescent="0.25">
      <c r="A9" t="s">
        <v>43</v>
      </c>
      <c r="C9" s="1"/>
    </row>
    <row r="10" spans="1:4" x14ac:dyDescent="0.25">
      <c r="C10" s="1" t="s">
        <v>58</v>
      </c>
    </row>
    <row r="11" spans="1:4" x14ac:dyDescent="0.25">
      <c r="C11" s="1"/>
    </row>
    <row r="12" spans="1:4" x14ac:dyDescent="0.25">
      <c r="C12" s="1" t="s">
        <v>11</v>
      </c>
    </row>
    <row r="13" spans="1:4" x14ac:dyDescent="0.25">
      <c r="C13" s="1" t="s">
        <v>83</v>
      </c>
    </row>
    <row r="14" spans="1:4" x14ac:dyDescent="0.25">
      <c r="C14" s="38" t="s">
        <v>84</v>
      </c>
    </row>
    <row r="15" spans="1:4" ht="15.75" thickBot="1" x14ac:dyDescent="0.3"/>
    <row r="16" spans="1:4" ht="35.25" customHeight="1" thickBot="1" x14ac:dyDescent="0.3">
      <c r="B16" s="4" t="s">
        <v>12</v>
      </c>
      <c r="C16" s="5" t="s">
        <v>13</v>
      </c>
      <c r="D16" s="6" t="s">
        <v>14</v>
      </c>
    </row>
    <row r="17" spans="2:4" ht="15" customHeight="1" thickBot="1" x14ac:dyDescent="0.3">
      <c r="B17" s="16" t="s">
        <v>16</v>
      </c>
      <c r="C17" s="39" t="s">
        <v>15</v>
      </c>
      <c r="D17" s="40"/>
    </row>
    <row r="18" spans="2:4" ht="15" customHeight="1" x14ac:dyDescent="0.25">
      <c r="B18" s="17"/>
      <c r="C18" s="9" t="s">
        <v>63</v>
      </c>
      <c r="D18" s="10">
        <v>490</v>
      </c>
    </row>
    <row r="19" spans="2:4" ht="28.5" customHeight="1" x14ac:dyDescent="0.25">
      <c r="B19" s="18"/>
      <c r="C19" s="3" t="s">
        <v>64</v>
      </c>
      <c r="D19" s="11">
        <v>122</v>
      </c>
    </row>
    <row r="20" spans="2:4" ht="15" customHeight="1" x14ac:dyDescent="0.25">
      <c r="B20" s="18"/>
      <c r="C20" s="3"/>
      <c r="D20" s="11"/>
    </row>
    <row r="21" spans="2:4" ht="15" customHeight="1" x14ac:dyDescent="0.25">
      <c r="B21" s="18"/>
      <c r="C21" s="3" t="s">
        <v>65</v>
      </c>
      <c r="D21" s="11">
        <v>110</v>
      </c>
    </row>
    <row r="22" spans="2:4" ht="15" customHeight="1" thickBot="1" x14ac:dyDescent="0.3">
      <c r="B22" s="19"/>
      <c r="C22" s="12" t="s">
        <v>20</v>
      </c>
      <c r="D22" s="13">
        <f>D21+D20+D19+D18</f>
        <v>722</v>
      </c>
    </row>
    <row r="23" spans="2:4" ht="30" customHeight="1" x14ac:dyDescent="0.25">
      <c r="B23" s="17"/>
      <c r="C23" s="9" t="s">
        <v>66</v>
      </c>
      <c r="D23" s="10">
        <v>1983</v>
      </c>
    </row>
    <row r="24" spans="2:4" ht="15" customHeight="1" x14ac:dyDescent="0.25">
      <c r="B24" s="18"/>
      <c r="C24" s="3"/>
      <c r="D24" s="11"/>
    </row>
    <row r="25" spans="2:4" ht="28.5" customHeight="1" x14ac:dyDescent="0.25">
      <c r="B25" s="18"/>
      <c r="C25" s="3" t="s">
        <v>67</v>
      </c>
      <c r="D25" s="11">
        <v>317</v>
      </c>
    </row>
    <row r="26" spans="2:4" ht="30" customHeight="1" x14ac:dyDescent="0.25">
      <c r="B26" s="18"/>
      <c r="C26" s="3" t="s">
        <v>68</v>
      </c>
      <c r="D26" s="11">
        <v>1110</v>
      </c>
    </row>
    <row r="27" spans="2:4" ht="15" customHeight="1" x14ac:dyDescent="0.25">
      <c r="B27" s="18"/>
      <c r="C27" s="3" t="s">
        <v>69</v>
      </c>
      <c r="D27" s="11">
        <v>614</v>
      </c>
    </row>
    <row r="28" spans="2:4" ht="15" customHeight="1" thickBot="1" x14ac:dyDescent="0.3">
      <c r="B28" s="19"/>
      <c r="C28" s="12" t="s">
        <v>20</v>
      </c>
      <c r="D28" s="13">
        <f>D27+D26+D25+D24+D23</f>
        <v>4024</v>
      </c>
    </row>
    <row r="29" spans="2:4" ht="15" customHeight="1" x14ac:dyDescent="0.25">
      <c r="B29" s="17"/>
      <c r="C29" s="9" t="s">
        <v>70</v>
      </c>
      <c r="D29" s="10">
        <f>D28+D22</f>
        <v>4746</v>
      </c>
    </row>
    <row r="30" spans="2:4" ht="61.5" customHeight="1" x14ac:dyDescent="0.25">
      <c r="B30" s="18"/>
      <c r="C30" s="3" t="s">
        <v>71</v>
      </c>
      <c r="D30" s="11">
        <v>2835</v>
      </c>
    </row>
    <row r="31" spans="2:4" ht="15" customHeight="1" thickBot="1" x14ac:dyDescent="0.3">
      <c r="B31" s="19"/>
      <c r="C31" s="14" t="s">
        <v>26</v>
      </c>
      <c r="D31" s="15">
        <f>D30+D29</f>
        <v>7581</v>
      </c>
    </row>
    <row r="32" spans="2:4" ht="31.5" customHeight="1" x14ac:dyDescent="0.25">
      <c r="B32" s="17" t="s">
        <v>27</v>
      </c>
      <c r="C32" s="31" t="s">
        <v>72</v>
      </c>
      <c r="D32" s="10">
        <v>1746</v>
      </c>
    </row>
    <row r="33" spans="2:4" ht="15" customHeight="1" x14ac:dyDescent="0.25">
      <c r="B33" s="18" t="s">
        <v>28</v>
      </c>
      <c r="C33" s="23" t="s">
        <v>73</v>
      </c>
      <c r="D33" s="11">
        <v>756</v>
      </c>
    </row>
    <row r="34" spans="2:4" ht="15" customHeight="1" x14ac:dyDescent="0.25">
      <c r="B34" s="18" t="s">
        <v>29</v>
      </c>
      <c r="C34" s="23" t="s">
        <v>74</v>
      </c>
      <c r="D34" s="11">
        <v>378</v>
      </c>
    </row>
    <row r="35" spans="2:4" ht="15" customHeight="1" x14ac:dyDescent="0.25">
      <c r="B35" s="18" t="s">
        <v>30</v>
      </c>
      <c r="C35" s="35" t="s">
        <v>31</v>
      </c>
      <c r="D35" s="35"/>
    </row>
    <row r="36" spans="2:4" ht="45" customHeight="1" x14ac:dyDescent="0.25">
      <c r="B36" s="32"/>
      <c r="C36" s="8" t="s">
        <v>46</v>
      </c>
      <c r="D36" s="33">
        <v>405</v>
      </c>
    </row>
    <row r="37" spans="2:4" ht="33" customHeight="1" x14ac:dyDescent="0.25">
      <c r="B37" s="18"/>
      <c r="C37" s="3" t="s">
        <v>75</v>
      </c>
      <c r="D37" s="11">
        <v>3450</v>
      </c>
    </row>
    <row r="38" spans="2:4" ht="15.75" customHeight="1" x14ac:dyDescent="0.25">
      <c r="B38" s="18"/>
      <c r="C38" s="3" t="s">
        <v>47</v>
      </c>
      <c r="D38" s="11">
        <v>405</v>
      </c>
    </row>
    <row r="39" spans="2:4" ht="15" customHeight="1" x14ac:dyDescent="0.25">
      <c r="B39" s="18" t="s">
        <v>34</v>
      </c>
      <c r="C39" s="23" t="s">
        <v>76</v>
      </c>
      <c r="D39" s="11">
        <v>78</v>
      </c>
    </row>
    <row r="40" spans="2:4" ht="15" customHeight="1" x14ac:dyDescent="0.25">
      <c r="B40" s="18" t="s">
        <v>36</v>
      </c>
      <c r="C40" s="23" t="s">
        <v>77</v>
      </c>
      <c r="D40" s="11">
        <v>20</v>
      </c>
    </row>
    <row r="41" spans="2:4" ht="15" customHeight="1" x14ac:dyDescent="0.25">
      <c r="B41" s="32">
        <v>8</v>
      </c>
      <c r="C41" s="8" t="s">
        <v>78</v>
      </c>
      <c r="D41" s="33">
        <v>1890</v>
      </c>
    </row>
    <row r="42" spans="2:4" ht="15" customHeight="1" x14ac:dyDescent="0.25">
      <c r="B42" s="18"/>
      <c r="C42" s="23" t="s">
        <v>48</v>
      </c>
      <c r="D42" s="11">
        <v>16744</v>
      </c>
    </row>
    <row r="43" spans="2:4" ht="15" customHeight="1" x14ac:dyDescent="0.25">
      <c r="B43" s="18" t="s">
        <v>40</v>
      </c>
      <c r="C43" s="23" t="s">
        <v>39</v>
      </c>
      <c r="D43" s="11">
        <v>1698</v>
      </c>
    </row>
    <row r="44" spans="2:4" ht="15" customHeight="1" x14ac:dyDescent="0.25">
      <c r="B44" s="36"/>
      <c r="C44" s="26" t="s">
        <v>49</v>
      </c>
      <c r="D44" s="37">
        <v>1498</v>
      </c>
    </row>
    <row r="45" spans="2:4" ht="15" customHeight="1" thickBot="1" x14ac:dyDescent="0.3">
      <c r="B45" s="19"/>
      <c r="C45" s="34" t="s">
        <v>38</v>
      </c>
      <c r="D45" s="13">
        <v>19940</v>
      </c>
    </row>
    <row r="46" spans="2:4" ht="15" customHeight="1" thickBot="1" x14ac:dyDescent="0.3">
      <c r="B46" s="28"/>
      <c r="C46" s="29" t="s">
        <v>41</v>
      </c>
      <c r="D46" s="30" t="s">
        <v>80</v>
      </c>
    </row>
    <row r="49" spans="3:3" x14ac:dyDescent="0.25">
      <c r="C49" t="s">
        <v>50</v>
      </c>
    </row>
  </sheetData>
  <mergeCells count="1">
    <mergeCell ref="C17:D17"/>
  </mergeCells>
  <phoneticPr fontId="0" type="noConversion"/>
  <pageMargins left="0.51181102362204722" right="0" top="0.39370078740157483" bottom="0.39370078740157483" header="0.31496062992125984" footer="0.31496062992125984"/>
  <pageSetup paperSize="9" orientation="portrait" horizontalDpi="120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2014-03-03T13:03:31Z</cp:lastPrinted>
  <dcterms:created xsi:type="dcterms:W3CDTF">2006-09-28T05:33:49Z</dcterms:created>
  <dcterms:modified xsi:type="dcterms:W3CDTF">2015-11-11T09:15:23Z</dcterms:modified>
</cp:coreProperties>
</file>